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3256" windowHeight="13176"/>
  </bookViews>
  <sheets>
    <sheet name="AV Gas-LPG-Bus Servi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2" l="1"/>
  <c r="F38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0" i="2"/>
  <c r="F41" i="2" s="1"/>
  <c r="F42" i="2" l="1"/>
  <c r="F43" i="2" s="1"/>
</calcChain>
</file>

<file path=xl/sharedStrings.xml><?xml version="1.0" encoding="utf-8"?>
<sst xmlns="http://schemas.openxmlformats.org/spreadsheetml/2006/main" count="64" uniqueCount="59">
  <si>
    <t>Accessible Van (AV) Vehicle Cost Worksheet</t>
  </si>
  <si>
    <t>Vehicle Type</t>
  </si>
  <si>
    <t>Contract #</t>
  </si>
  <si>
    <t>SAC</t>
  </si>
  <si>
    <t>ODOT Project #</t>
  </si>
  <si>
    <t>State Job Number</t>
  </si>
  <si>
    <t>PID</t>
  </si>
  <si>
    <t>Accessible Van (AV)</t>
  </si>
  <si>
    <t>252-24</t>
  </si>
  <si>
    <t>Agency Name</t>
  </si>
  <si>
    <t>Name on Title (if different):</t>
  </si>
  <si>
    <t>Address</t>
  </si>
  <si>
    <t>Contact</t>
  </si>
  <si>
    <t>Phone:</t>
  </si>
  <si>
    <r>
      <t>Fax:</t>
    </r>
    <r>
      <rPr>
        <sz val="12"/>
        <rFont val="Arial"/>
        <family val="2"/>
      </rPr>
      <t xml:space="preserve">  </t>
    </r>
  </si>
  <si>
    <t>Email</t>
  </si>
  <si>
    <t>County</t>
  </si>
  <si>
    <t>Vendor</t>
  </si>
  <si>
    <t>Information</t>
  </si>
  <si>
    <t>Last Updated 7/6/2023 SW</t>
  </si>
  <si>
    <t>Contract Effective until August 31, 2027</t>
  </si>
  <si>
    <t>Item</t>
  </si>
  <si>
    <t>Quantity</t>
  </si>
  <si>
    <t>Unit Price</t>
  </si>
  <si>
    <t>Total</t>
  </si>
  <si>
    <t>Accessible Van - Gasoline</t>
  </si>
  <si>
    <t>1000-lb maximum capacity lift</t>
  </si>
  <si>
    <t>Double three step fold away seat </t>
  </si>
  <si>
    <t>Single three step fold away seat</t>
  </si>
  <si>
    <t>Oxygen Tank Securment System</t>
  </si>
  <si>
    <t>Storage Area (Medical Walker)</t>
  </si>
  <si>
    <t>Solid Color Paint</t>
  </si>
  <si>
    <t>Heavy Duty one position bicycle rack, stainless steel construction and hardware</t>
  </si>
  <si>
    <t>LPG conversion</t>
  </si>
  <si>
    <t>All-wheel drive</t>
  </si>
  <si>
    <t>Dual compressor rear A/C</t>
  </si>
  <si>
    <t>Single integrated child seat</t>
  </si>
  <si>
    <t>PA system</t>
  </si>
  <si>
    <t>Radio ground plane</t>
  </si>
  <si>
    <t>Catalytic converter guard</t>
  </si>
  <si>
    <t>Bus door</t>
  </si>
  <si>
    <t>Side door lift</t>
  </si>
  <si>
    <t>TOTAL COST</t>
  </si>
  <si>
    <t>FEDERAL SHARE</t>
  </si>
  <si>
    <t>LOCAL SHARE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</si>
  <si>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</si>
  <si>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</si>
  <si>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</si>
  <si>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</si>
  <si>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</si>
  <si>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</si>
  <si>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</si>
  <si>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Bus Service Inc</t>
  </si>
  <si>
    <t>3153 Lamb Ave</t>
  </si>
  <si>
    <t>Columbus, OH 43219</t>
  </si>
  <si>
    <t xml:space="preserve">Adam Prestifilippo </t>
  </si>
  <si>
    <t>614-833-0222</t>
  </si>
  <si>
    <t>adam@buyabus.net</t>
  </si>
  <si>
    <r>
      <t xml:space="preserve">Side door that slides to close </t>
    </r>
    <r>
      <rPr>
        <b/>
        <sz val="12"/>
        <color rgb="FFFF0000"/>
        <rFont val="Arial"/>
        <family val="2"/>
      </rPr>
      <t>UNAVAILABLE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</si>
</sst>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5" fontId="13" fillId="0" borderId="0"/>
  </cellStyleXfs>
  <cellXfs count="97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0" borderId="4" xfId="2" applyBorder="1" applyAlignment="1" applyProtection="1">
      <protection locked="0"/>
    </xf>
    <xf numFmtId="0" fontId="2" fillId="0" borderId="10" xfId="0" applyFont="1" applyBorder="1"/>
    <xf numFmtId="0" fontId="3" fillId="0" borderId="4" xfId="0" applyFont="1" applyBorder="1" applyProtection="1">
      <protection locked="0"/>
    </xf>
    <xf numFmtId="0" fontId="2" fillId="0" borderId="2" xfId="0" applyFont="1" applyBorder="1"/>
    <xf numFmtId="0" fontId="3" fillId="0" borderId="11" xfId="0" applyFont="1" applyBorder="1" applyAlignment="1">
      <alignment vertical="top"/>
    </xf>
    <xf numFmtId="0" fontId="6" fillId="0" borderId="12" xfId="0" applyFont="1" applyBorder="1"/>
    <xf numFmtId="0" fontId="2" fillId="0" borderId="13" xfId="0" applyFont="1" applyBorder="1"/>
    <xf numFmtId="0" fontId="3" fillId="0" borderId="0" xfId="0" applyFont="1" applyAlignment="1">
      <alignment vertical="top"/>
    </xf>
    <xf numFmtId="0" fontId="3" fillId="0" borderId="15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14" xfId="0" applyFont="1" applyBorder="1" applyAlignment="1">
      <alignment vertical="top"/>
    </xf>
    <xf numFmtId="0" fontId="0" fillId="0" borderId="3" xfId="0" applyBorder="1"/>
    <xf numFmtId="0" fontId="7" fillId="0" borderId="1" xfId="0" applyFont="1" applyBorder="1"/>
    <xf numFmtId="0" fontId="3" fillId="0" borderId="9" xfId="0" applyFont="1" applyBorder="1"/>
    <xf numFmtId="0" fontId="3" fillId="0" borderId="0" xfId="0" applyFont="1"/>
    <xf numFmtId="0" fontId="0" fillId="0" borderId="7" xfId="0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42" fontId="3" fillId="0" borderId="7" xfId="0" applyNumberFormat="1" applyFont="1" applyBorder="1" applyAlignment="1">
      <alignment horizontal="left" vertical="center"/>
    </xf>
    <xf numFmtId="42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42" fontId="2" fillId="0" borderId="4" xfId="1" applyNumberFormat="1" applyFont="1" applyBorder="1" applyAlignment="1" applyProtection="1">
      <alignment horizontal="left" vertical="center" wrapText="1"/>
      <protection hidden="1"/>
    </xf>
    <xf numFmtId="42" fontId="2" fillId="0" borderId="4" xfId="1" applyNumberFormat="1" applyFont="1" applyFill="1" applyBorder="1" applyAlignment="1" applyProtection="1">
      <alignment horizontal="left" vertical="center"/>
      <protection hidden="1"/>
    </xf>
    <xf numFmtId="42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/>
    <xf numFmtId="42" fontId="3" fillId="0" borderId="0" xfId="1" applyNumberFormat="1" applyFont="1" applyBorder="1" applyAlignment="1" applyProtection="1">
      <alignment horizontal="center" wrapText="1"/>
    </xf>
    <xf numFmtId="0" fontId="13" fillId="0" borderId="0" xfId="0" applyFont="1"/>
    <xf numFmtId="5" fontId="13" fillId="0" borderId="0" xfId="3"/>
    <xf numFmtId="0" fontId="0" fillId="0" borderId="0" xfId="0" applyAlignment="1">
      <alignment horizontal="center"/>
    </xf>
    <xf numFmtId="0" fontId="6" fillId="0" borderId="0" xfId="0" applyFont="1"/>
    <xf numFmtId="5" fontId="6" fillId="0" borderId="0" xfId="3" applyFont="1"/>
    <xf numFmtId="6" fontId="9" fillId="0" borderId="4" xfId="0" applyNumberFormat="1" applyFont="1" applyBorder="1"/>
    <xf numFmtId="0" fontId="3" fillId="4" borderId="4" xfId="0" applyFont="1" applyFill="1" applyBorder="1" applyAlignment="1" applyProtection="1">
      <alignment horizontal="center" vertical="center"/>
      <protection locked="0"/>
    </xf>
    <xf numFmtId="6" fontId="9" fillId="4" borderId="4" xfId="0" applyNumberFormat="1" applyFont="1" applyFill="1" applyBorder="1"/>
    <xf numFmtId="42" fontId="3" fillId="4" borderId="4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12" fillId="0" borderId="0" xfId="0" applyFont="1"/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4" fillId="0" borderId="8" xfId="2" applyFont="1" applyBorder="1" applyAlignment="1" applyProtection="1">
      <alignment horizontal="left"/>
    </xf>
    <xf numFmtId="0" fontId="8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3" borderId="5" xfId="0" applyNumberFormat="1" applyFont="1" applyFill="1" applyBorder="1" applyAlignment="1">
      <alignment horizontal="left"/>
    </xf>
    <xf numFmtId="4" fontId="2" fillId="3" borderId="6" xfId="0" applyNumberFormat="1" applyFont="1" applyFill="1" applyBorder="1" applyAlignment="1">
      <alignment horizontal="left"/>
    </xf>
    <xf numFmtId="4" fontId="2" fillId="3" borderId="7" xfId="0" applyNumberFormat="1" applyFont="1" applyFill="1" applyBorder="1" applyAlignment="1">
      <alignment horizontal="left"/>
    </xf>
    <xf numFmtId="0" fontId="5" fillId="0" borderId="5" xfId="2" applyBorder="1" applyAlignment="1" applyProtection="1">
      <alignment horizontal="center"/>
      <protection locked="0"/>
    </xf>
    <xf numFmtId="0" fontId="5" fillId="0" borderId="7" xfId="2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2" borderId="0" xfId="0" applyFont="1" applyFill="1" applyAlignment="1">
      <alignment vertical="top"/>
    </xf>
    <xf numFmtId="0" fontId="6" fillId="2" borderId="15" xfId="0" applyFont="1" applyFill="1" applyBorder="1" applyAlignment="1">
      <alignment vertical="top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4">
    <cellStyle name="Currency" xfId="1" builtinId="4"/>
    <cellStyle name="Currency0" xfId="3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am@buyabu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B7" sqref="B7:E7"/>
    </sheetView>
  </sheetViews>
  <sheetFormatPr defaultRowHeight="14.4" x14ac:dyDescent="0.3"/>
  <cols>
    <col min="1" max="1" width="16" customWidth="1"/>
    <col min="2" max="2" width="26.44140625" customWidth="1"/>
    <col min="3" max="3" width="9.44140625" customWidth="1"/>
    <col min="4" max="4" width="12.44140625" customWidth="1"/>
    <col min="5" max="5" width="13" customWidth="1"/>
    <col min="6" max="6" width="13.5546875" customWidth="1"/>
    <col min="9" max="9" width="12.21875" customWidth="1"/>
  </cols>
  <sheetData>
    <row r="1" spans="1:6" ht="15.6" x14ac:dyDescent="0.3">
      <c r="A1" s="88" t="s">
        <v>0</v>
      </c>
      <c r="B1" s="88"/>
      <c r="C1" s="88"/>
      <c r="D1" s="88"/>
      <c r="E1" s="88"/>
      <c r="F1" s="88"/>
    </row>
    <row r="2" spans="1:6" x14ac:dyDescent="0.3">
      <c r="A2" s="89" t="s">
        <v>1</v>
      </c>
      <c r="B2" s="91" t="s">
        <v>2</v>
      </c>
      <c r="C2" s="91" t="s">
        <v>3</v>
      </c>
      <c r="D2" s="89" t="s">
        <v>4</v>
      </c>
      <c r="E2" s="89" t="s">
        <v>5</v>
      </c>
      <c r="F2" s="89" t="s">
        <v>6</v>
      </c>
    </row>
    <row r="3" spans="1:6" x14ac:dyDescent="0.3">
      <c r="A3" s="90"/>
      <c r="B3" s="92"/>
      <c r="C3" s="92"/>
      <c r="D3" s="90"/>
      <c r="E3" s="90"/>
      <c r="F3" s="90"/>
    </row>
    <row r="4" spans="1:6" ht="14.7" customHeight="1" x14ac:dyDescent="0.3">
      <c r="A4" s="83" t="s">
        <v>7</v>
      </c>
      <c r="B4" s="83" t="s">
        <v>8</v>
      </c>
      <c r="C4" s="83"/>
      <c r="D4" s="85"/>
      <c r="E4" s="85"/>
      <c r="F4" s="87"/>
    </row>
    <row r="5" spans="1:6" ht="14.7" customHeight="1" x14ac:dyDescent="0.3">
      <c r="A5" s="84"/>
      <c r="B5" s="84"/>
      <c r="C5" s="84"/>
      <c r="D5" s="86"/>
      <c r="E5" s="86"/>
      <c r="F5" s="87"/>
    </row>
    <row r="6" spans="1:6" ht="15.6" x14ac:dyDescent="0.3">
      <c r="A6" s="1" t="s">
        <v>9</v>
      </c>
      <c r="B6" s="69"/>
      <c r="C6" s="77"/>
      <c r="D6" s="77"/>
      <c r="E6" s="70"/>
      <c r="F6" s="2"/>
    </row>
    <row r="7" spans="1:6" ht="31.2" x14ac:dyDescent="0.3">
      <c r="A7" s="3" t="s">
        <v>10</v>
      </c>
      <c r="B7" s="69"/>
      <c r="C7" s="77"/>
      <c r="D7" s="77"/>
      <c r="E7" s="70"/>
      <c r="F7" s="4"/>
    </row>
    <row r="8" spans="1:6" ht="31.2" customHeight="1" x14ac:dyDescent="0.3">
      <c r="A8" s="5" t="s">
        <v>11</v>
      </c>
      <c r="B8" s="69"/>
      <c r="C8" s="77"/>
      <c r="D8" s="77"/>
      <c r="E8" s="77"/>
      <c r="F8" s="70"/>
    </row>
    <row r="9" spans="1:6" ht="15.6" x14ac:dyDescent="0.3">
      <c r="A9" s="5" t="s">
        <v>12</v>
      </c>
      <c r="B9" s="69"/>
      <c r="C9" s="77"/>
      <c r="D9" s="77"/>
      <c r="E9" s="77"/>
      <c r="F9" s="70"/>
    </row>
    <row r="10" spans="1:6" ht="15.6" x14ac:dyDescent="0.3">
      <c r="A10" s="6" t="s">
        <v>13</v>
      </c>
      <c r="B10" s="78"/>
      <c r="C10" s="79"/>
      <c r="D10" s="80" t="s">
        <v>14</v>
      </c>
      <c r="E10" s="81"/>
      <c r="F10" s="82"/>
    </row>
    <row r="11" spans="1:6" ht="15.6" x14ac:dyDescent="0.3">
      <c r="A11" s="6" t="s">
        <v>15</v>
      </c>
      <c r="B11" s="67"/>
      <c r="C11" s="68"/>
      <c r="D11" s="7"/>
      <c r="E11" s="7"/>
      <c r="F11" s="7"/>
    </row>
    <row r="12" spans="1:6" ht="15.6" x14ac:dyDescent="0.3">
      <c r="A12" s="8" t="s">
        <v>16</v>
      </c>
      <c r="B12" s="69"/>
      <c r="C12" s="70"/>
      <c r="D12" s="9"/>
      <c r="E12" s="9"/>
      <c r="F12" s="9"/>
    </row>
    <row r="13" spans="1:6" ht="15.6" x14ac:dyDescent="0.3">
      <c r="A13" s="10" t="s">
        <v>17</v>
      </c>
      <c r="B13" s="71" t="s">
        <v>52</v>
      </c>
      <c r="C13" s="72"/>
      <c r="D13" s="72"/>
      <c r="E13" s="11"/>
      <c r="F13" s="12"/>
    </row>
    <row r="14" spans="1:6" ht="15.6" x14ac:dyDescent="0.3">
      <c r="A14" s="13" t="s">
        <v>18</v>
      </c>
      <c r="B14" s="73" t="s">
        <v>53</v>
      </c>
      <c r="C14" s="74"/>
      <c r="D14" s="74"/>
      <c r="E14" s="14"/>
      <c r="F14" s="15"/>
    </row>
    <row r="15" spans="1:6" ht="15.6" x14ac:dyDescent="0.3">
      <c r="A15" s="16"/>
      <c r="B15" s="73" t="s">
        <v>54</v>
      </c>
      <c r="C15" s="74"/>
      <c r="D15" s="74"/>
      <c r="E15" s="14"/>
      <c r="F15" s="15"/>
    </row>
    <row r="16" spans="1:6" ht="15.6" x14ac:dyDescent="0.3">
      <c r="A16" s="17" t="s">
        <v>12</v>
      </c>
      <c r="B16" s="18" t="s">
        <v>55</v>
      </c>
      <c r="C16" s="96" t="s">
        <v>56</v>
      </c>
      <c r="D16" s="96"/>
      <c r="E16" s="75" t="s">
        <v>19</v>
      </c>
      <c r="F16" s="76"/>
    </row>
    <row r="17" spans="1:6" ht="17.399999999999999" x14ac:dyDescent="0.3">
      <c r="A17" s="19"/>
      <c r="B17" s="61" t="s">
        <v>57</v>
      </c>
      <c r="C17" s="95"/>
      <c r="D17" s="95"/>
      <c r="E17" s="20"/>
      <c r="F17" s="21"/>
    </row>
    <row r="18" spans="1:6" ht="15.6" x14ac:dyDescent="0.3">
      <c r="A18" s="62" t="s">
        <v>20</v>
      </c>
      <c r="B18" s="63"/>
      <c r="C18" s="63"/>
      <c r="D18" s="63"/>
      <c r="E18" s="22"/>
      <c r="F18" s="23"/>
    </row>
    <row r="19" spans="1:6" ht="15.6" x14ac:dyDescent="0.3">
      <c r="A19" s="24" t="s">
        <v>21</v>
      </c>
      <c r="B19" s="25"/>
      <c r="C19" s="26"/>
      <c r="D19" s="27" t="s">
        <v>22</v>
      </c>
      <c r="E19" s="27" t="s">
        <v>23</v>
      </c>
      <c r="F19" s="28" t="s">
        <v>24</v>
      </c>
    </row>
    <row r="20" spans="1:6" ht="15" x14ac:dyDescent="0.3">
      <c r="A20" s="58" t="s">
        <v>25</v>
      </c>
      <c r="B20" s="59"/>
      <c r="C20" s="60"/>
      <c r="D20" s="29"/>
      <c r="E20" s="30">
        <v>70994</v>
      </c>
      <c r="F20" s="31">
        <f>D20*E20</f>
        <v>0</v>
      </c>
    </row>
    <row r="21" spans="1:6" ht="15.6" x14ac:dyDescent="0.3">
      <c r="A21" s="64"/>
      <c r="B21" s="65"/>
      <c r="C21" s="65"/>
      <c r="D21" s="65"/>
      <c r="E21" s="65"/>
      <c r="F21" s="66"/>
    </row>
    <row r="22" spans="1:6" ht="15" customHeight="1" x14ac:dyDescent="0.3">
      <c r="A22" s="93" t="s">
        <v>26</v>
      </c>
      <c r="B22" s="93"/>
      <c r="C22" s="93"/>
      <c r="D22" s="32"/>
      <c r="E22" s="43">
        <v>2700</v>
      </c>
      <c r="F22" s="31">
        <f>D22*E22</f>
        <v>0</v>
      </c>
    </row>
    <row r="23" spans="1:6" ht="15" customHeight="1" x14ac:dyDescent="0.3">
      <c r="A23" s="93" t="s">
        <v>27</v>
      </c>
      <c r="B23" s="93"/>
      <c r="C23" s="93"/>
      <c r="D23" s="32"/>
      <c r="E23" s="43">
        <v>2320</v>
      </c>
      <c r="F23" s="31">
        <f t="shared" ref="F23:F39" si="0">D23*E23</f>
        <v>0</v>
      </c>
    </row>
    <row r="24" spans="1:6" ht="15" customHeight="1" x14ac:dyDescent="0.3">
      <c r="A24" s="93" t="s">
        <v>28</v>
      </c>
      <c r="B24" s="93"/>
      <c r="C24" s="93"/>
      <c r="D24" s="32"/>
      <c r="E24" s="43">
        <v>1545</v>
      </c>
      <c r="F24" s="31">
        <f t="shared" si="0"/>
        <v>0</v>
      </c>
    </row>
    <row r="25" spans="1:6" ht="15" customHeight="1" x14ac:dyDescent="0.3">
      <c r="A25" s="93" t="s">
        <v>29</v>
      </c>
      <c r="B25" s="93"/>
      <c r="C25" s="93"/>
      <c r="D25" s="32"/>
      <c r="E25" s="43">
        <v>450</v>
      </c>
      <c r="F25" s="31">
        <f t="shared" si="0"/>
        <v>0</v>
      </c>
    </row>
    <row r="26" spans="1:6" ht="15" customHeight="1" x14ac:dyDescent="0.3">
      <c r="A26" s="93" t="s">
        <v>30</v>
      </c>
      <c r="B26" s="93"/>
      <c r="C26" s="93"/>
      <c r="D26" s="32"/>
      <c r="E26" s="43">
        <v>700</v>
      </c>
      <c r="F26" s="31">
        <f t="shared" si="0"/>
        <v>0</v>
      </c>
    </row>
    <row r="27" spans="1:6" ht="15" customHeight="1" x14ac:dyDescent="0.3">
      <c r="A27" s="93" t="s">
        <v>31</v>
      </c>
      <c r="B27" s="93"/>
      <c r="C27" s="93"/>
      <c r="D27" s="32"/>
      <c r="E27" s="43">
        <v>5500</v>
      </c>
      <c r="F27" s="31">
        <f t="shared" si="0"/>
        <v>0</v>
      </c>
    </row>
    <row r="28" spans="1:6" ht="29.4" customHeight="1" x14ac:dyDescent="0.3">
      <c r="A28" s="94" t="s">
        <v>32</v>
      </c>
      <c r="B28" s="94"/>
      <c r="C28" s="94"/>
      <c r="D28" s="32"/>
      <c r="E28" s="43">
        <v>2395</v>
      </c>
      <c r="F28" s="31">
        <f t="shared" si="0"/>
        <v>0</v>
      </c>
    </row>
    <row r="29" spans="1:6" ht="29.4" customHeight="1" x14ac:dyDescent="0.3">
      <c r="A29" s="94" t="s">
        <v>32</v>
      </c>
      <c r="B29" s="94"/>
      <c r="C29" s="94"/>
      <c r="D29" s="32"/>
      <c r="E29" s="43">
        <v>3000</v>
      </c>
      <c r="F29" s="31">
        <f t="shared" si="0"/>
        <v>0</v>
      </c>
    </row>
    <row r="30" spans="1:6" ht="15" customHeight="1" x14ac:dyDescent="0.3">
      <c r="A30" s="93" t="s">
        <v>33</v>
      </c>
      <c r="B30" s="93"/>
      <c r="C30" s="93"/>
      <c r="D30" s="32"/>
      <c r="E30" s="43">
        <v>10095</v>
      </c>
      <c r="F30" s="31">
        <f t="shared" si="0"/>
        <v>0</v>
      </c>
    </row>
    <row r="31" spans="1:6" ht="15.6" x14ac:dyDescent="0.3">
      <c r="A31" s="93" t="s">
        <v>34</v>
      </c>
      <c r="B31" s="93"/>
      <c r="C31" s="93"/>
      <c r="D31" s="32"/>
      <c r="E31" s="43">
        <v>3999</v>
      </c>
      <c r="F31" s="31">
        <f t="shared" si="0"/>
        <v>0</v>
      </c>
    </row>
    <row r="32" spans="1:6" ht="15.6" x14ac:dyDescent="0.3">
      <c r="A32" s="93" t="s">
        <v>35</v>
      </c>
      <c r="B32" s="93"/>
      <c r="C32" s="93"/>
      <c r="D32" s="32"/>
      <c r="E32" s="43">
        <v>5995</v>
      </c>
      <c r="F32" s="31">
        <f t="shared" si="0"/>
        <v>0</v>
      </c>
    </row>
    <row r="33" spans="1:6" ht="15.6" x14ac:dyDescent="0.3">
      <c r="A33" s="93" t="s">
        <v>36</v>
      </c>
      <c r="B33" s="93"/>
      <c r="C33" s="93"/>
      <c r="D33" s="32"/>
      <c r="E33" s="43">
        <v>1245</v>
      </c>
      <c r="F33" s="31">
        <f t="shared" si="0"/>
        <v>0</v>
      </c>
    </row>
    <row r="34" spans="1:6" ht="15.6" x14ac:dyDescent="0.3">
      <c r="A34" s="93" t="s">
        <v>37</v>
      </c>
      <c r="B34" s="93"/>
      <c r="C34" s="93"/>
      <c r="D34" s="32"/>
      <c r="E34" s="43">
        <v>445</v>
      </c>
      <c r="F34" s="31">
        <f t="shared" si="0"/>
        <v>0</v>
      </c>
    </row>
    <row r="35" spans="1:6" ht="15.6" x14ac:dyDescent="0.3">
      <c r="A35" s="93" t="s">
        <v>38</v>
      </c>
      <c r="B35" s="93"/>
      <c r="C35" s="93"/>
      <c r="D35" s="32"/>
      <c r="E35" s="43">
        <v>200</v>
      </c>
      <c r="F35" s="31">
        <f t="shared" si="0"/>
        <v>0</v>
      </c>
    </row>
    <row r="36" spans="1:6" ht="15.6" x14ac:dyDescent="0.3">
      <c r="A36" s="93" t="s">
        <v>39</v>
      </c>
      <c r="B36" s="93"/>
      <c r="C36" s="93"/>
      <c r="D36" s="32"/>
      <c r="E36" s="43">
        <v>560</v>
      </c>
      <c r="F36" s="31">
        <f t="shared" si="0"/>
        <v>0</v>
      </c>
    </row>
    <row r="37" spans="1:6" ht="15.6" x14ac:dyDescent="0.3">
      <c r="A37" s="93" t="s">
        <v>58</v>
      </c>
      <c r="B37" s="93"/>
      <c r="C37" s="93"/>
      <c r="D37" s="44"/>
      <c r="E37" s="45"/>
      <c r="F37" s="46"/>
    </row>
    <row r="38" spans="1:6" ht="15.6" x14ac:dyDescent="0.3">
      <c r="A38" s="93" t="s">
        <v>40</v>
      </c>
      <c r="B38" s="93"/>
      <c r="C38" s="93"/>
      <c r="D38" s="32"/>
      <c r="E38" s="43">
        <v>6795</v>
      </c>
      <c r="F38" s="31">
        <f t="shared" si="0"/>
        <v>0</v>
      </c>
    </row>
    <row r="39" spans="1:6" ht="15.6" x14ac:dyDescent="0.3">
      <c r="A39" s="93" t="s">
        <v>41</v>
      </c>
      <c r="B39" s="93"/>
      <c r="C39" s="93"/>
      <c r="D39" s="32"/>
      <c r="E39" s="43">
        <v>7295</v>
      </c>
      <c r="F39" s="31">
        <f t="shared" si="0"/>
        <v>0</v>
      </c>
    </row>
    <row r="40" spans="1:6" ht="15" x14ac:dyDescent="0.3">
      <c r="A40" s="52"/>
      <c r="B40" s="53"/>
      <c r="C40" s="53"/>
      <c r="D40" s="53"/>
      <c r="E40" s="53"/>
      <c r="F40" s="54"/>
    </row>
    <row r="41" spans="1:6" ht="15.6" x14ac:dyDescent="0.3">
      <c r="D41" s="55" t="s">
        <v>42</v>
      </c>
      <c r="E41" s="55"/>
      <c r="F41" s="33">
        <f>SUM(F20:F39)</f>
        <v>0</v>
      </c>
    </row>
    <row r="42" spans="1:6" ht="15.6" x14ac:dyDescent="0.3">
      <c r="D42" s="55" t="s">
        <v>43</v>
      </c>
      <c r="E42" s="55"/>
      <c r="F42" s="34">
        <f>(ROUNDDOWN((F41*0.8),0))</f>
        <v>0</v>
      </c>
    </row>
    <row r="43" spans="1:6" ht="15.6" x14ac:dyDescent="0.3">
      <c r="D43" s="56" t="s">
        <v>44</v>
      </c>
      <c r="E43" s="57"/>
      <c r="F43" s="35">
        <f>F41-F42</f>
        <v>0</v>
      </c>
    </row>
    <row r="44" spans="1:6" ht="15.6" x14ac:dyDescent="0.3">
      <c r="A44" s="22"/>
      <c r="B44" s="22"/>
      <c r="C44" s="22"/>
      <c r="D44" s="36"/>
      <c r="E44" s="36"/>
      <c r="F44" s="37"/>
    </row>
    <row r="45" spans="1:6" ht="15.6" x14ac:dyDescent="0.3">
      <c r="A45" s="22"/>
      <c r="B45" s="22"/>
      <c r="C45" s="22"/>
      <c r="D45" s="36"/>
      <c r="E45" s="36"/>
      <c r="F45" s="37"/>
    </row>
    <row r="46" spans="1:6" x14ac:dyDescent="0.3">
      <c r="A46" s="49"/>
      <c r="B46" s="49"/>
      <c r="C46" s="49"/>
      <c r="D46" s="49"/>
    </row>
    <row r="47" spans="1:6" x14ac:dyDescent="0.3">
      <c r="A47" s="48" t="s">
        <v>45</v>
      </c>
      <c r="B47" s="49"/>
      <c r="C47" s="49"/>
      <c r="D47" s="49"/>
    </row>
    <row r="50" spans="1:6" x14ac:dyDescent="0.3">
      <c r="A50" s="38" t="s">
        <v>46</v>
      </c>
      <c r="C50" s="50"/>
      <c r="D50" s="50"/>
      <c r="E50" s="39"/>
      <c r="F50" s="50"/>
    </row>
    <row r="51" spans="1:6" ht="15" thickBot="1" x14ac:dyDescent="0.35">
      <c r="A51" t="s">
        <v>47</v>
      </c>
      <c r="C51" s="51"/>
      <c r="D51" s="51"/>
      <c r="F51" s="51"/>
    </row>
    <row r="52" spans="1:6" x14ac:dyDescent="0.3">
      <c r="C52" s="47" t="s">
        <v>48</v>
      </c>
      <c r="D52" s="47"/>
      <c r="E52" s="39"/>
      <c r="F52" s="40" t="s">
        <v>49</v>
      </c>
    </row>
    <row r="53" spans="1:6" x14ac:dyDescent="0.3">
      <c r="A53" t="s">
        <v>50</v>
      </c>
      <c r="C53" s="50"/>
      <c r="D53" s="50"/>
      <c r="E53" s="39"/>
      <c r="F53" s="50"/>
    </row>
    <row r="54" spans="1:6" ht="15" thickBot="1" x14ac:dyDescent="0.35">
      <c r="A54" t="s">
        <v>47</v>
      </c>
      <c r="C54" s="51"/>
      <c r="D54" s="51"/>
      <c r="F54" s="51"/>
    </row>
    <row r="55" spans="1:6" x14ac:dyDescent="0.3">
      <c r="C55" s="47" t="s">
        <v>48</v>
      </c>
      <c r="D55" s="47"/>
      <c r="E55" s="39"/>
      <c r="F55" s="40" t="s">
        <v>49</v>
      </c>
    </row>
    <row r="56" spans="1:6" x14ac:dyDescent="0.3">
      <c r="A56" s="41" t="s">
        <v>51</v>
      </c>
      <c r="B56" s="41"/>
      <c r="C56" s="41"/>
      <c r="D56" s="41"/>
      <c r="E56" s="42"/>
      <c r="F56" s="41"/>
    </row>
    <row r="57" spans="1:6" x14ac:dyDescent="0.3">
      <c r="E57" s="39"/>
    </row>
  </sheetData>
  <mergeCells count="60"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  <mergeCell ref="B15:D15"/>
    <mergeCell ref="A28:C28"/>
    <mergeCell ref="E16:F16"/>
    <mergeCell ref="B17:D17"/>
    <mergeCell ref="A18:D18"/>
    <mergeCell ref="A20:C20"/>
    <mergeCell ref="A21:F21"/>
    <mergeCell ref="A22:C22"/>
    <mergeCell ref="C16:D16"/>
    <mergeCell ref="A23:C23"/>
    <mergeCell ref="A24:C24"/>
    <mergeCell ref="A25:C25"/>
    <mergeCell ref="A26:C26"/>
    <mergeCell ref="A27:C27"/>
    <mergeCell ref="A40:F40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D41:E41"/>
    <mergeCell ref="D42:E42"/>
    <mergeCell ref="D43:E43"/>
    <mergeCell ref="A46:D46"/>
    <mergeCell ref="A47:D47"/>
    <mergeCell ref="F50:F51"/>
    <mergeCell ref="C52:D52"/>
    <mergeCell ref="C53:D54"/>
    <mergeCell ref="F53:F54"/>
    <mergeCell ref="C55:D55"/>
    <mergeCell ref="C50:D51"/>
  </mergeCells>
  <hyperlinks>
    <hyperlink ref="B1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 Gas-LPG-Bus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Walton</dc:creator>
  <cp:lastModifiedBy>Windows User</cp:lastModifiedBy>
  <dcterms:created xsi:type="dcterms:W3CDTF">2023-07-12T00:01:32Z</dcterms:created>
  <dcterms:modified xsi:type="dcterms:W3CDTF">2023-08-03T12:04:40Z</dcterms:modified>
</cp:coreProperties>
</file>